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72" activeTab="0"/>
  </bookViews>
  <sheets>
    <sheet name="Лист1" sheetId="1" r:id="rId1"/>
    <sheet name="Лист2" sheetId="2" r:id="rId2"/>
  </sheets>
  <definedNames>
    <definedName name="_xlnm._FilterDatabase" localSheetId="0" hidden="1">'Лист1'!$A$10:$D$10</definedName>
    <definedName name="Свод">#REF!</definedName>
  </definedNames>
  <calcPr fullCalcOnLoad="1"/>
</workbook>
</file>

<file path=xl/sharedStrings.xml><?xml version="1.0" encoding="utf-8"?>
<sst xmlns="http://schemas.openxmlformats.org/spreadsheetml/2006/main" count="79" uniqueCount="45">
  <si>
    <t>1601
комунальний</t>
  </si>
  <si>
    <t>в т.ч. єдиний податок
18050000</t>
  </si>
  <si>
    <t>Інформація</t>
  </si>
  <si>
    <t>тис.грн.</t>
  </si>
  <si>
    <t>№</t>
  </si>
  <si>
    <t>Район (місто)</t>
  </si>
  <si>
    <t>в тому числі</t>
  </si>
  <si>
    <t>Інші</t>
  </si>
  <si>
    <t>м.Н.Каховка</t>
  </si>
  <si>
    <t>м. Херсон</t>
  </si>
  <si>
    <t>Білозерський</t>
  </si>
  <si>
    <t>Бериславський</t>
  </si>
  <si>
    <t>В.Олександрівський</t>
  </si>
  <si>
    <t>В.Лепетиський</t>
  </si>
  <si>
    <t>В.Рогачицький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</si>
  <si>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</si>
  <si>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</si>
  <si>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</si>
  <si>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</si>
  <si>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</si>
  <si>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</si>
  <si>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</si>
  <si>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Н.Сірогозький</t>
  </si>
  <si>
    <t>Н.Воронцовський</t>
  </si>
  <si>
    <t>Новотроїцький</t>
  </si>
  <si>
    <t>Скадовський</t>
  </si>
  <si>
    <t>Цюрупинський</t>
  </si>
  <si>
    <t>Чаплинський</t>
  </si>
  <si>
    <t>Всього</t>
  </si>
  <si>
    <t xml:space="preserve">Місцеві податки та збори </t>
  </si>
  <si>
    <t>Податок на доходи фізичних осіб</t>
  </si>
  <si>
    <t>Разом</t>
  </si>
  <si>
    <t>м.Каховка</t>
  </si>
  <si>
    <t xml:space="preserve">Податок на прибуток </t>
  </si>
  <si>
    <t>в т.ч. Плата за землю
18010500-
18010900</t>
  </si>
  <si>
    <t>м. Гола Пристань</t>
  </si>
  <si>
    <t>Всього станом на 01.01.19</t>
  </si>
  <si>
    <t>№п/п</t>
  </si>
  <si>
    <t>Всього станом на 01.01.20</t>
  </si>
  <si>
    <t xml:space="preserve">про податковий борг за податковими зобов'язаннями по платежах до місцевих бюджетів (без урахування податкового боргу банкрутів та призупинення стягнення) станом на 01.01.2020 (за оперативними даними) </t>
  </si>
  <si>
    <t xml:space="preserve">  станом на 01.12.2020 </t>
  </si>
  <si>
    <t>Кількість боржників - юридичних осіб</t>
  </si>
  <si>
    <t>Всього,                               грн</t>
  </si>
  <si>
    <t>про податковий борг боржників - юридичних осіб</t>
  </si>
  <si>
    <t xml:space="preserve"> до місцевих бюджетів у розрізі районів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</si>
</sst>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[$-FC19]d\ mmmm\ yyyy\ &quot;г.&quot;"/>
    <numFmt numFmtId="210" formatCode="#,##0.0"/>
    <numFmt numFmtId="211" formatCode="0.0%"/>
    <numFmt numFmtId="212" formatCode="0E+00"/>
    <numFmt numFmtId="213" formatCode="0.0E+00"/>
    <numFmt numFmtId="214" formatCode="#,##0.000"/>
    <numFmt numFmtId="215" formatCode="#,##0.0000"/>
    <numFmt numFmtId="216" formatCode="#,##0.00000"/>
    <numFmt numFmtId="217" formatCode="0.0000"/>
    <numFmt numFmtId="218" formatCode="0.000"/>
    <numFmt numFmtId="219" formatCode="0.00000"/>
    <numFmt numFmtId="220" formatCode="#,##0.00,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Continuous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1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1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vertical="top" wrapText="1"/>
    </xf>
    <xf numFmtId="21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210" fontId="3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 wrapText="1"/>
    </xf>
    <xf numFmtId="210" fontId="3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right"/>
    </xf>
    <xf numFmtId="208" fontId="3" fillId="0" borderId="10" xfId="0" applyNumberFormat="1" applyFont="1" applyFill="1" applyBorder="1" applyAlignment="1">
      <alignment/>
    </xf>
    <xf numFmtId="208" fontId="3" fillId="0" borderId="10" xfId="0" applyNumberFormat="1" applyFont="1" applyFill="1" applyBorder="1" applyAlignment="1">
      <alignment horizontal="left" indent="1"/>
    </xf>
    <xf numFmtId="208" fontId="3" fillId="0" borderId="0" xfId="0" applyNumberFormat="1" applyFont="1" applyFill="1" applyAlignment="1">
      <alignment/>
    </xf>
    <xf numFmtId="208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210" fontId="7" fillId="0" borderId="10" xfId="0" applyNumberFormat="1" applyFont="1" applyFill="1" applyBorder="1" applyAlignment="1">
      <alignment/>
    </xf>
    <xf numFmtId="210" fontId="9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Continuous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208" fontId="3" fillId="33" borderId="10" xfId="0" applyNumberFormat="1" applyFont="1" applyFill="1" applyBorder="1" applyAlignment="1">
      <alignment/>
    </xf>
    <xf numFmtId="220" fontId="0" fillId="0" borderId="14" xfId="0" applyNumberFormat="1" applyBorder="1" applyAlignment="1">
      <alignment/>
    </xf>
    <xf numFmtId="210" fontId="5" fillId="33" borderId="10" xfId="0" applyNumberFormat="1" applyFont="1" applyFill="1" applyBorder="1" applyAlignment="1">
      <alignment/>
    </xf>
    <xf numFmtId="210" fontId="6" fillId="33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9.125" style="32" customWidth="1"/>
    <col min="2" max="2" width="25.375" style="32" customWidth="1"/>
    <col min="3" max="3" width="15.875" style="32" customWidth="1"/>
    <col min="4" max="4" width="16.375" style="32" customWidth="1"/>
    <col min="5" max="5" width="9.125" style="32" customWidth="1"/>
    <col min="6" max="6" width="3.125" style="32" customWidth="1"/>
    <col min="7" max="16" width="9.125" style="32" hidden="1" customWidth="1"/>
    <col min="17" max="16384" width="9.125" style="32" customWidth="1"/>
  </cols>
  <sheetData>
    <row r="1" spans="1:16" s="16" customFormat="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6" customFormat="1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6" customFormat="1" ht="18.75">
      <c r="A3" s="49" t="s">
        <v>2</v>
      </c>
      <c r="B3" s="50"/>
      <c r="C3" s="50"/>
      <c r="D3" s="5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6" customFormat="1" ht="18.75">
      <c r="A4" s="49" t="s">
        <v>43</v>
      </c>
      <c r="B4" s="50"/>
      <c r="C4" s="50"/>
      <c r="D4" s="5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6" customFormat="1" ht="18.75">
      <c r="A5" s="49" t="s">
        <v>44</v>
      </c>
      <c r="B5" s="50"/>
      <c r="C5" s="50"/>
      <c r="D5" s="5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6" customFormat="1" ht="18.75">
      <c r="A6" s="49" t="s">
        <v>40</v>
      </c>
      <c r="B6" s="50"/>
      <c r="C6" s="50"/>
      <c r="D6" s="5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16" customFormat="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9" spans="1:4" ht="69.75" customHeight="1">
      <c r="A9" s="31" t="s">
        <v>37</v>
      </c>
      <c r="B9" s="31" t="s">
        <v>5</v>
      </c>
      <c r="C9" s="31" t="s">
        <v>41</v>
      </c>
      <c r="D9" s="31" t="s">
        <v>42</v>
      </c>
    </row>
    <row r="10" spans="1:4" ht="15.75">
      <c r="A10" s="33">
        <v>1</v>
      </c>
      <c r="B10" s="33">
        <v>2</v>
      </c>
      <c r="C10" s="33">
        <v>3</v>
      </c>
      <c r="D10" s="33">
        <v>4</v>
      </c>
    </row>
    <row r="11" spans="1:4" s="35" customFormat="1" ht="15.75">
      <c r="A11" s="34">
        <v>1</v>
      </c>
      <c r="B11" s="34" t="s">
        <v>32</v>
      </c>
      <c r="C11" s="47">
        <v>37</v>
      </c>
      <c r="D11" s="36">
        <v>3659116.1000000015</v>
      </c>
    </row>
    <row r="12" spans="1:4" s="35" customFormat="1" ht="15.75">
      <c r="A12" s="34">
        <v>2</v>
      </c>
      <c r="B12" s="34" t="s">
        <v>8</v>
      </c>
      <c r="C12" s="47">
        <v>80</v>
      </c>
      <c r="D12" s="36">
        <v>54630187.87</v>
      </c>
    </row>
    <row r="13" spans="1:4" s="35" customFormat="1" ht="15.75">
      <c r="A13" s="34">
        <v>3</v>
      </c>
      <c r="B13" s="34" t="s">
        <v>9</v>
      </c>
      <c r="C13" s="47">
        <v>1172</v>
      </c>
      <c r="D13" s="36">
        <v>75331394.21999985</v>
      </c>
    </row>
    <row r="14" spans="1:4" s="35" customFormat="1" ht="15.75">
      <c r="A14" s="34">
        <v>4</v>
      </c>
      <c r="B14" s="34" t="s">
        <v>10</v>
      </c>
      <c r="C14" s="47">
        <v>79</v>
      </c>
      <c r="D14" s="36">
        <v>15379654.260000004</v>
      </c>
    </row>
    <row r="15" spans="1:4" s="35" customFormat="1" ht="15.75">
      <c r="A15" s="34">
        <v>5</v>
      </c>
      <c r="B15" s="34" t="s">
        <v>11</v>
      </c>
      <c r="C15" s="47">
        <v>57</v>
      </c>
      <c r="D15" s="36">
        <v>3221517.8299999996</v>
      </c>
    </row>
    <row r="16" spans="1:4" s="35" customFormat="1" ht="15.75">
      <c r="A16" s="34">
        <v>6</v>
      </c>
      <c r="B16" s="34" t="s">
        <v>12</v>
      </c>
      <c r="C16" s="47">
        <v>20</v>
      </c>
      <c r="D16" s="36">
        <v>1216113.2399999998</v>
      </c>
    </row>
    <row r="17" spans="1:4" s="35" customFormat="1" ht="15.75">
      <c r="A17" s="34">
        <v>7</v>
      </c>
      <c r="B17" s="34" t="s">
        <v>13</v>
      </c>
      <c r="C17" s="47">
        <v>10</v>
      </c>
      <c r="D17" s="36">
        <v>401454.36</v>
      </c>
    </row>
    <row r="18" spans="1:4" s="35" customFormat="1" ht="15.75">
      <c r="A18" s="34">
        <v>8</v>
      </c>
      <c r="B18" s="34" t="s">
        <v>14</v>
      </c>
      <c r="C18" s="47">
        <v>11</v>
      </c>
      <c r="D18" s="36">
        <v>1457848.4000000004</v>
      </c>
    </row>
    <row r="19" spans="1:4" s="35" customFormat="1" ht="15.75">
      <c r="A19" s="34">
        <v>9</v>
      </c>
      <c r="B19" s="34" t="s">
        <v>15</v>
      </c>
      <c r="C19" s="47">
        <v>1</v>
      </c>
      <c r="D19" s="36">
        <v>8.37</v>
      </c>
    </row>
    <row r="20" spans="1:4" s="35" customFormat="1" ht="15.75">
      <c r="A20" s="34">
        <v>10</v>
      </c>
      <c r="B20" s="34" t="s">
        <v>16</v>
      </c>
      <c r="C20" s="47">
        <v>122</v>
      </c>
      <c r="D20" s="36">
        <v>21536033.939999975</v>
      </c>
    </row>
    <row r="21" spans="1:4" s="35" customFormat="1" ht="15.75">
      <c r="A21" s="34">
        <v>11</v>
      </c>
      <c r="B21" s="34" t="s">
        <v>17</v>
      </c>
      <c r="C21" s="47">
        <v>67</v>
      </c>
      <c r="D21" s="36">
        <v>11608336.809999999</v>
      </c>
    </row>
    <row r="22" spans="1:4" s="35" customFormat="1" ht="15.75">
      <c r="A22" s="34">
        <v>12</v>
      </c>
      <c r="B22" s="34" t="s">
        <v>18</v>
      </c>
      <c r="C22" s="47">
        <v>22</v>
      </c>
      <c r="D22" s="36">
        <v>992172.08</v>
      </c>
    </row>
    <row r="23" spans="1:4" s="35" customFormat="1" ht="15.75">
      <c r="A23" s="34">
        <v>13</v>
      </c>
      <c r="B23" s="34" t="s">
        <v>19</v>
      </c>
      <c r="C23" s="47">
        <v>19</v>
      </c>
      <c r="D23" s="36">
        <v>356609.7899999999</v>
      </c>
    </row>
    <row r="24" spans="1:4" s="35" customFormat="1" ht="15.75">
      <c r="A24" s="34">
        <v>14</v>
      </c>
      <c r="B24" s="34" t="s">
        <v>20</v>
      </c>
      <c r="C24" s="47">
        <v>80</v>
      </c>
      <c r="D24" s="36">
        <v>3336885.769999999</v>
      </c>
    </row>
    <row r="25" spans="1:4" s="35" customFormat="1" ht="15.75">
      <c r="A25" s="34">
        <v>15</v>
      </c>
      <c r="B25" s="34" t="s">
        <v>21</v>
      </c>
      <c r="C25" s="47">
        <v>35</v>
      </c>
      <c r="D25" s="36">
        <v>4217766.149999999</v>
      </c>
    </row>
    <row r="26" spans="1:4" s="35" customFormat="1" ht="15.75">
      <c r="A26" s="34">
        <v>16</v>
      </c>
      <c r="B26" s="34" t="s">
        <v>22</v>
      </c>
      <c r="C26" s="47">
        <v>16</v>
      </c>
      <c r="D26" s="36">
        <v>454649.45</v>
      </c>
    </row>
    <row r="27" spans="1:4" s="35" customFormat="1" ht="15.75">
      <c r="A27" s="34">
        <v>17</v>
      </c>
      <c r="B27" s="34" t="s">
        <v>23</v>
      </c>
      <c r="C27" s="47">
        <v>13</v>
      </c>
      <c r="D27" s="36">
        <v>1769746.87</v>
      </c>
    </row>
    <row r="28" spans="1:4" s="35" customFormat="1" ht="15.75">
      <c r="A28" s="34">
        <v>18</v>
      </c>
      <c r="B28" s="34" t="s">
        <v>24</v>
      </c>
      <c r="C28" s="47">
        <v>31</v>
      </c>
      <c r="D28" s="36">
        <v>4414611.82</v>
      </c>
    </row>
    <row r="29" spans="1:4" s="35" customFormat="1" ht="15.75">
      <c r="A29" s="34">
        <v>19</v>
      </c>
      <c r="B29" s="34" t="s">
        <v>25</v>
      </c>
      <c r="C29" s="47">
        <v>85</v>
      </c>
      <c r="D29" s="36">
        <v>4338115.029999999</v>
      </c>
    </row>
    <row r="30" spans="1:4" s="35" customFormat="1" ht="15.75">
      <c r="A30" s="34">
        <v>20</v>
      </c>
      <c r="B30" s="34" t="s">
        <v>26</v>
      </c>
      <c r="C30" s="47">
        <v>126</v>
      </c>
      <c r="D30" s="36">
        <v>12785285.879999995</v>
      </c>
    </row>
    <row r="31" spans="1:4" s="35" customFormat="1" ht="15.75">
      <c r="A31" s="34">
        <v>21</v>
      </c>
      <c r="B31" s="34" t="s">
        <v>27</v>
      </c>
      <c r="C31" s="47">
        <v>34</v>
      </c>
      <c r="D31" s="36">
        <v>8944966.419999996</v>
      </c>
    </row>
    <row r="32" spans="1:4" s="35" customFormat="1" ht="15.75">
      <c r="A32" s="34">
        <v>23</v>
      </c>
      <c r="B32" s="34" t="s">
        <v>35</v>
      </c>
      <c r="C32" s="47">
        <v>25</v>
      </c>
      <c r="D32" s="36">
        <v>960144.17</v>
      </c>
    </row>
    <row r="33" spans="1:4" s="35" customFormat="1" ht="22.5" customHeight="1">
      <c r="A33" s="34"/>
      <c r="B33" s="34" t="s">
        <v>28</v>
      </c>
      <c r="C33" s="48">
        <f>SUM(C11:C32)</f>
        <v>2142</v>
      </c>
      <c r="D33" s="37">
        <f>SUM(D11:D32)</f>
        <v>231012618.82999983</v>
      </c>
    </row>
  </sheetData>
  <sheetProtection/>
  <autoFilter ref="A10:D10">
    <sortState ref="A11:D33">
      <sortCondition sortBy="value" ref="A11:A33"/>
    </sortState>
  </autoFilter>
  <mergeCells count="4"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L31" sqref="L31"/>
    </sheetView>
  </sheetViews>
  <sheetFormatPr defaultColWidth="9.00390625" defaultRowHeight="12.75" outlineLevelRow="1"/>
  <cols>
    <col min="1" max="1" width="3.00390625" style="16" customWidth="1"/>
    <col min="2" max="2" width="21.75390625" style="16" customWidth="1"/>
    <col min="3" max="3" width="10.125" style="16" customWidth="1"/>
    <col min="4" max="4" width="9.875" style="16" customWidth="1"/>
    <col min="5" max="5" width="10.875" style="16" bestFit="1" customWidth="1"/>
    <col min="6" max="6" width="11.875" style="16" bestFit="1" customWidth="1"/>
    <col min="7" max="8" width="9.25390625" style="16" bestFit="1" customWidth="1"/>
    <col min="9" max="10" width="9.375" style="16" bestFit="1" customWidth="1"/>
    <col min="11" max="11" width="9.25390625" style="16" bestFit="1" customWidth="1"/>
    <col min="12" max="12" width="15.375" style="16" customWidth="1"/>
    <col min="13" max="13" width="14.625" style="16" customWidth="1"/>
    <col min="14" max="14" width="12.875" style="16" customWidth="1"/>
    <col min="15" max="15" width="10.375" style="16" customWidth="1"/>
    <col min="16" max="16" width="11.00390625" style="16" customWidth="1"/>
    <col min="17" max="17" width="12.625" style="16" customWidth="1"/>
    <col min="18" max="19" width="13.875" style="16" bestFit="1" customWidth="1"/>
    <col min="20" max="20" width="9.375" style="16" bestFit="1" customWidth="1"/>
    <col min="21" max="22" width="9.125" style="16" customWidth="1"/>
    <col min="23" max="23" width="15.75390625" style="16" customWidth="1"/>
    <col min="24" max="16384" width="9.125" style="16" customWidth="1"/>
  </cols>
  <sheetData>
    <row r="1" spans="1:20" ht="18.75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36" customHeight="1">
      <c r="A2" s="17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ht="12.75">
      <c r="S4" s="16" t="s">
        <v>3</v>
      </c>
    </row>
    <row r="5" spans="1:20" s="19" customFormat="1" ht="12.75" customHeight="1">
      <c r="A5" s="51" t="s">
        <v>4</v>
      </c>
      <c r="B5" s="51" t="s">
        <v>5</v>
      </c>
      <c r="C5" s="51" t="s">
        <v>36</v>
      </c>
      <c r="D5" s="1" t="s">
        <v>6</v>
      </c>
      <c r="E5" s="1"/>
      <c r="F5" s="1"/>
      <c r="G5" s="1"/>
      <c r="H5" s="1"/>
      <c r="I5" s="1"/>
      <c r="J5" s="1"/>
      <c r="K5" s="1"/>
      <c r="L5" s="53" t="s">
        <v>38</v>
      </c>
      <c r="M5" s="39" t="s">
        <v>6</v>
      </c>
      <c r="N5" s="39"/>
      <c r="O5" s="39"/>
      <c r="P5" s="39"/>
      <c r="Q5" s="39"/>
      <c r="R5" s="39"/>
      <c r="S5" s="39"/>
      <c r="T5" s="39"/>
    </row>
    <row r="6" spans="1:20" s="19" customFormat="1" ht="51">
      <c r="A6" s="52"/>
      <c r="B6" s="52"/>
      <c r="C6" s="52"/>
      <c r="D6" s="2" t="s">
        <v>30</v>
      </c>
      <c r="E6" s="3" t="s">
        <v>33</v>
      </c>
      <c r="F6" s="4" t="s">
        <v>29</v>
      </c>
      <c r="G6" s="4"/>
      <c r="H6" s="4"/>
      <c r="I6" s="4"/>
      <c r="J6" s="4"/>
      <c r="K6" s="3" t="s">
        <v>7</v>
      </c>
      <c r="L6" s="53"/>
      <c r="M6" s="38" t="s">
        <v>30</v>
      </c>
      <c r="N6" s="40" t="s">
        <v>33</v>
      </c>
      <c r="O6" s="39" t="s">
        <v>29</v>
      </c>
      <c r="P6" s="39"/>
      <c r="Q6" s="39"/>
      <c r="R6" s="39"/>
      <c r="S6" s="39"/>
      <c r="T6" s="40" t="s">
        <v>7</v>
      </c>
    </row>
    <row r="7" spans="1:20" s="19" customFormat="1" ht="63.75">
      <c r="A7" s="5"/>
      <c r="B7" s="5"/>
      <c r="C7" s="5"/>
      <c r="D7" s="5">
        <v>1101</v>
      </c>
      <c r="E7" s="6">
        <v>1102</v>
      </c>
      <c r="F7" s="7" t="s">
        <v>31</v>
      </c>
      <c r="G7" s="7" t="s">
        <v>0</v>
      </c>
      <c r="H7" s="7">
        <v>1800</v>
      </c>
      <c r="I7" s="7" t="s">
        <v>34</v>
      </c>
      <c r="J7" s="7" t="s">
        <v>1</v>
      </c>
      <c r="K7" s="6"/>
      <c r="L7" s="38"/>
      <c r="M7" s="38">
        <v>1101</v>
      </c>
      <c r="N7" s="40">
        <v>1102</v>
      </c>
      <c r="O7" s="40" t="s">
        <v>31</v>
      </c>
      <c r="P7" s="40" t="s">
        <v>0</v>
      </c>
      <c r="Q7" s="40">
        <v>1800</v>
      </c>
      <c r="R7" s="40" t="s">
        <v>34</v>
      </c>
      <c r="S7" s="40" t="s">
        <v>1</v>
      </c>
      <c r="T7" s="40"/>
    </row>
    <row r="8" spans="1:20" ht="12.75">
      <c r="A8" s="8">
        <v>1</v>
      </c>
      <c r="B8" s="8">
        <v>2</v>
      </c>
      <c r="C8" s="8">
        <v>12</v>
      </c>
      <c r="D8" s="8">
        <v>13</v>
      </c>
      <c r="E8" s="8">
        <v>14</v>
      </c>
      <c r="F8" s="8">
        <v>15</v>
      </c>
      <c r="G8" s="8">
        <v>16</v>
      </c>
      <c r="H8" s="8">
        <v>17</v>
      </c>
      <c r="I8" s="8">
        <v>18</v>
      </c>
      <c r="J8" s="8">
        <v>19</v>
      </c>
      <c r="K8" s="8">
        <v>20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</row>
    <row r="9" spans="1:22" ht="14.25">
      <c r="A9" s="9">
        <v>1</v>
      </c>
      <c r="B9" s="9" t="s">
        <v>32</v>
      </c>
      <c r="C9" s="10">
        <v>3098.673</v>
      </c>
      <c r="D9" s="27">
        <v>253.84444</v>
      </c>
      <c r="E9" s="27">
        <v>959.56793</v>
      </c>
      <c r="F9" s="27">
        <f aca="true" t="shared" si="0" ref="F9:F30">SUM(G9:H9)</f>
        <v>1596.3866</v>
      </c>
      <c r="G9" s="27">
        <v>0</v>
      </c>
      <c r="H9" s="28">
        <v>1596.3866</v>
      </c>
      <c r="I9" s="27">
        <v>948.25919</v>
      </c>
      <c r="J9" s="27">
        <v>412.82959999999997</v>
      </c>
      <c r="K9" s="27">
        <f aca="true" t="shared" si="1" ref="K9:K30">IF((C9-D9-E9-F9)&lt;0.05,0,C9-D9-E9-F9)</f>
        <v>288.8740299999997</v>
      </c>
      <c r="L9" s="42">
        <v>4524.4</v>
      </c>
      <c r="M9" s="42">
        <v>870.7</v>
      </c>
      <c r="N9" s="42">
        <v>998.8</v>
      </c>
      <c r="O9" s="43">
        <f aca="true" t="shared" si="2" ref="O9:O30">SUM(P9:Q9)</f>
        <v>2288.4</v>
      </c>
      <c r="P9" s="43">
        <v>0</v>
      </c>
      <c r="Q9" s="42">
        <v>2288.4</v>
      </c>
      <c r="R9" s="42">
        <v>1067.4</v>
      </c>
      <c r="S9" s="42">
        <v>982.9</v>
      </c>
      <c r="T9" s="43">
        <f>IF((L9-M9-N9-O9)&lt;0.05,0,L9-M9-N9-O9)</f>
        <v>366.49999999999955</v>
      </c>
      <c r="U9" s="20"/>
      <c r="V9" s="20"/>
    </row>
    <row r="10" spans="1:21" ht="14.25">
      <c r="A10" s="9">
        <v>2</v>
      </c>
      <c r="B10" s="9" t="s">
        <v>8</v>
      </c>
      <c r="C10" s="10">
        <v>5602.2637799999975</v>
      </c>
      <c r="D10" s="27">
        <v>482.84655</v>
      </c>
      <c r="E10" s="27">
        <v>138.13632</v>
      </c>
      <c r="F10" s="27">
        <f t="shared" si="0"/>
        <v>4608.20159</v>
      </c>
      <c r="G10" s="27">
        <v>0</v>
      </c>
      <c r="H10" s="28">
        <v>4608.20159</v>
      </c>
      <c r="I10" s="27">
        <v>3347.59893</v>
      </c>
      <c r="J10" s="27">
        <v>516.24005</v>
      </c>
      <c r="K10" s="27">
        <f t="shared" si="1"/>
        <v>373.079319999998</v>
      </c>
      <c r="L10" s="42">
        <v>19916.9</v>
      </c>
      <c r="M10" s="42">
        <v>6600.7</v>
      </c>
      <c r="N10" s="42">
        <v>581.9</v>
      </c>
      <c r="O10" s="43">
        <f t="shared" si="2"/>
        <v>8860.2</v>
      </c>
      <c r="P10" s="43">
        <v>0</v>
      </c>
      <c r="Q10" s="42">
        <v>8860.2</v>
      </c>
      <c r="R10" s="42">
        <v>7138.4</v>
      </c>
      <c r="S10" s="42">
        <v>756.2</v>
      </c>
      <c r="T10" s="43">
        <f aca="true" t="shared" si="3" ref="T10:T30">IF((L10-M10-N10-O10)&lt;0.05,0,L10-M10-N10-O10)</f>
        <v>3874.1000000000004</v>
      </c>
      <c r="U10" s="20">
        <f aca="true" t="shared" si="4" ref="U10:U16">IF(SUM(P10:Q10)&gt;O10,SUM(P10:Q10),"")</f>
      </c>
    </row>
    <row r="11" spans="1:21" ht="14.25">
      <c r="A11" s="9">
        <v>3</v>
      </c>
      <c r="B11" s="9" t="s">
        <v>9</v>
      </c>
      <c r="C11" s="10">
        <v>57374.14146000003</v>
      </c>
      <c r="D11" s="27">
        <v>25372.502599999996</v>
      </c>
      <c r="E11" s="27">
        <v>2644.4591600000003</v>
      </c>
      <c r="F11" s="27">
        <f t="shared" si="0"/>
        <v>26919.95225</v>
      </c>
      <c r="G11" s="27">
        <v>5</v>
      </c>
      <c r="H11" s="28">
        <v>26914.95225</v>
      </c>
      <c r="I11" s="27">
        <v>13649.648849999998</v>
      </c>
      <c r="J11" s="27">
        <v>8790.603550000002</v>
      </c>
      <c r="K11" s="27">
        <f t="shared" si="1"/>
        <v>2437.2274500000312</v>
      </c>
      <c r="L11" s="42">
        <v>91890.2</v>
      </c>
      <c r="M11" s="42">
        <v>32613.3</v>
      </c>
      <c r="N11" s="42">
        <v>10600.9</v>
      </c>
      <c r="O11" s="43">
        <f t="shared" si="2"/>
        <v>40080.3</v>
      </c>
      <c r="P11" s="42">
        <v>2</v>
      </c>
      <c r="Q11" s="42">
        <v>40078.3</v>
      </c>
      <c r="R11" s="42">
        <v>21526.3</v>
      </c>
      <c r="S11" s="42">
        <v>10999.3</v>
      </c>
      <c r="T11" s="43">
        <f t="shared" si="3"/>
        <v>8595.69999999999</v>
      </c>
      <c r="U11" s="20">
        <f t="shared" si="4"/>
      </c>
    </row>
    <row r="12" spans="1:21" ht="14.25">
      <c r="A12" s="9">
        <v>4</v>
      </c>
      <c r="B12" s="9" t="s">
        <v>10</v>
      </c>
      <c r="C12" s="10">
        <v>5981.901019999999</v>
      </c>
      <c r="D12" s="27">
        <v>549.6874499999999</v>
      </c>
      <c r="E12" s="27">
        <v>1.54955</v>
      </c>
      <c r="F12" s="27">
        <f t="shared" si="0"/>
        <v>5234.86842</v>
      </c>
      <c r="G12" s="27">
        <v>0</v>
      </c>
      <c r="H12" s="28">
        <v>5234.86842</v>
      </c>
      <c r="I12" s="27">
        <v>4569.64912</v>
      </c>
      <c r="J12" s="27">
        <v>434.52688</v>
      </c>
      <c r="K12" s="27">
        <f t="shared" si="1"/>
        <v>195.79560000000038</v>
      </c>
      <c r="L12" s="42">
        <v>11787.2</v>
      </c>
      <c r="M12" s="42">
        <v>697</v>
      </c>
      <c r="N12" s="42">
        <v>1.6</v>
      </c>
      <c r="O12" s="43">
        <f t="shared" si="2"/>
        <v>6617.8</v>
      </c>
      <c r="P12" s="43">
        <v>0</v>
      </c>
      <c r="Q12" s="42">
        <v>6617.8</v>
      </c>
      <c r="R12" s="42">
        <v>5642.3</v>
      </c>
      <c r="S12" s="42">
        <v>641.7</v>
      </c>
      <c r="T12" s="43">
        <f t="shared" si="3"/>
        <v>4470.8</v>
      </c>
      <c r="U12" s="20">
        <f t="shared" si="4"/>
      </c>
    </row>
    <row r="13" spans="1:21" ht="14.25">
      <c r="A13" s="9">
        <v>5</v>
      </c>
      <c r="B13" s="9" t="s">
        <v>11</v>
      </c>
      <c r="C13" s="10">
        <v>3864.59304</v>
      </c>
      <c r="D13" s="27">
        <v>182.4995</v>
      </c>
      <c r="E13" s="27">
        <v>46.37972</v>
      </c>
      <c r="F13" s="27">
        <f t="shared" si="0"/>
        <v>3481.9325099999996</v>
      </c>
      <c r="G13" s="27">
        <v>0</v>
      </c>
      <c r="H13" s="28">
        <v>3481.9325099999996</v>
      </c>
      <c r="I13" s="27">
        <v>3013.3096</v>
      </c>
      <c r="J13" s="27">
        <v>214.3146</v>
      </c>
      <c r="K13" s="27">
        <f t="shared" si="1"/>
        <v>153.78131000000076</v>
      </c>
      <c r="L13" s="42">
        <v>22382.6</v>
      </c>
      <c r="M13" s="42">
        <v>9544.2</v>
      </c>
      <c r="N13" s="42">
        <v>46.8</v>
      </c>
      <c r="O13" s="43">
        <f t="shared" si="2"/>
        <v>12623.4</v>
      </c>
      <c r="P13" s="43">
        <v>0</v>
      </c>
      <c r="Q13" s="42">
        <v>12623.4</v>
      </c>
      <c r="R13" s="42">
        <v>3433.3</v>
      </c>
      <c r="S13" s="42">
        <v>8720.1</v>
      </c>
      <c r="T13" s="43">
        <f t="shared" si="3"/>
        <v>168.1999999999989</v>
      </c>
      <c r="U13" s="20">
        <f t="shared" si="4"/>
      </c>
    </row>
    <row r="14" spans="1:23" ht="14.25">
      <c r="A14" s="9">
        <v>6</v>
      </c>
      <c r="B14" s="9" t="s">
        <v>12</v>
      </c>
      <c r="C14" s="10">
        <v>1049.7685800000002</v>
      </c>
      <c r="D14" s="27">
        <v>267.37566999999996</v>
      </c>
      <c r="E14" s="27">
        <v>0</v>
      </c>
      <c r="F14" s="27">
        <f t="shared" si="0"/>
        <v>724.81456</v>
      </c>
      <c r="G14" s="27">
        <v>0</v>
      </c>
      <c r="H14" s="28">
        <v>724.81456</v>
      </c>
      <c r="I14" s="27">
        <v>537.31379</v>
      </c>
      <c r="J14" s="27">
        <v>79.20339999999999</v>
      </c>
      <c r="K14" s="27">
        <f t="shared" si="1"/>
        <v>57.57835000000023</v>
      </c>
      <c r="L14" s="42">
        <v>1662</v>
      </c>
      <c r="M14" s="42">
        <v>332.7</v>
      </c>
      <c r="N14" s="42">
        <v>2.1</v>
      </c>
      <c r="O14" s="43">
        <f t="shared" si="2"/>
        <v>1295.2</v>
      </c>
      <c r="P14" s="43">
        <v>0</v>
      </c>
      <c r="Q14" s="42">
        <v>1295.2</v>
      </c>
      <c r="R14" s="42">
        <v>1056.7</v>
      </c>
      <c r="S14" s="42">
        <v>109.8</v>
      </c>
      <c r="T14" s="43">
        <f t="shared" si="3"/>
        <v>32</v>
      </c>
      <c r="U14" s="20">
        <f t="shared" si="4"/>
      </c>
      <c r="W14" s="44"/>
    </row>
    <row r="15" spans="1:23" ht="14.25">
      <c r="A15" s="9">
        <v>7</v>
      </c>
      <c r="B15" s="9" t="s">
        <v>13</v>
      </c>
      <c r="C15" s="10">
        <v>636.7565400000001</v>
      </c>
      <c r="D15" s="27">
        <v>26.129939999999998</v>
      </c>
      <c r="E15" s="27">
        <v>0</v>
      </c>
      <c r="F15" s="27">
        <f t="shared" si="0"/>
        <v>587.07892</v>
      </c>
      <c r="G15" s="27">
        <v>0</v>
      </c>
      <c r="H15" s="28">
        <v>587.07892</v>
      </c>
      <c r="I15" s="27">
        <v>456.67956</v>
      </c>
      <c r="J15" s="27">
        <v>16.37976</v>
      </c>
      <c r="K15" s="27">
        <f t="shared" si="1"/>
        <v>23.547680000000014</v>
      </c>
      <c r="L15" s="42">
        <v>1208</v>
      </c>
      <c r="M15" s="42">
        <v>35.3</v>
      </c>
      <c r="N15" s="43">
        <v>0</v>
      </c>
      <c r="O15" s="43">
        <f t="shared" si="2"/>
        <v>1145.1</v>
      </c>
      <c r="P15" s="43">
        <v>0</v>
      </c>
      <c r="Q15" s="42">
        <v>1145.1</v>
      </c>
      <c r="R15" s="42">
        <v>680.5</v>
      </c>
      <c r="S15" s="42">
        <v>30.7</v>
      </c>
      <c r="T15" s="43">
        <f t="shared" si="3"/>
        <v>27.600000000000136</v>
      </c>
      <c r="U15" s="20">
        <f t="shared" si="4"/>
      </c>
      <c r="W15" s="44"/>
    </row>
    <row r="16" spans="1:23" ht="14.25">
      <c r="A16" s="9">
        <v>8</v>
      </c>
      <c r="B16" s="9" t="s">
        <v>14</v>
      </c>
      <c r="C16" s="10">
        <v>1867.67451</v>
      </c>
      <c r="D16" s="27">
        <v>819.69726</v>
      </c>
      <c r="E16" s="27">
        <v>0</v>
      </c>
      <c r="F16" s="27">
        <f t="shared" si="0"/>
        <v>1047.97683</v>
      </c>
      <c r="G16" s="27">
        <v>0</v>
      </c>
      <c r="H16" s="28">
        <v>1047.97683</v>
      </c>
      <c r="I16" s="27">
        <v>1000.3455799999999</v>
      </c>
      <c r="J16" s="27">
        <v>41.199220000000004</v>
      </c>
      <c r="K16" s="27">
        <f t="shared" si="1"/>
        <v>0</v>
      </c>
      <c r="L16" s="42">
        <v>2736.3</v>
      </c>
      <c r="M16" s="42">
        <v>833.3</v>
      </c>
      <c r="N16" s="42">
        <v>0.1</v>
      </c>
      <c r="O16" s="43">
        <f t="shared" si="2"/>
        <v>1869.1</v>
      </c>
      <c r="P16" s="43">
        <v>0</v>
      </c>
      <c r="Q16" s="42">
        <v>1869.1</v>
      </c>
      <c r="R16" s="42">
        <v>1713.8</v>
      </c>
      <c r="S16" s="42">
        <v>112.2</v>
      </c>
      <c r="T16" s="43">
        <f t="shared" si="3"/>
        <v>33.80000000000041</v>
      </c>
      <c r="U16" s="20">
        <f t="shared" si="4"/>
      </c>
      <c r="W16" s="44"/>
    </row>
    <row r="17" spans="1:23" ht="14.25">
      <c r="A17" s="9">
        <v>9</v>
      </c>
      <c r="B17" s="9" t="s">
        <v>15</v>
      </c>
      <c r="C17" s="10">
        <v>605.0343399999999</v>
      </c>
      <c r="D17" s="27">
        <v>132.90084</v>
      </c>
      <c r="E17" s="27">
        <v>0</v>
      </c>
      <c r="F17" s="27">
        <f t="shared" si="0"/>
        <v>446.92625</v>
      </c>
      <c r="G17" s="27">
        <v>0</v>
      </c>
      <c r="H17" s="28">
        <v>446.92625</v>
      </c>
      <c r="I17" s="27">
        <v>235.14272</v>
      </c>
      <c r="J17" s="27">
        <v>185.10369</v>
      </c>
      <c r="K17" s="27">
        <f t="shared" si="1"/>
        <v>25.20724999999993</v>
      </c>
      <c r="L17" s="42">
        <v>862.7</v>
      </c>
      <c r="M17" s="42">
        <v>139.3</v>
      </c>
      <c r="N17" s="42">
        <v>17.9</v>
      </c>
      <c r="O17" s="43">
        <f t="shared" si="2"/>
        <v>680.8</v>
      </c>
      <c r="P17" s="43">
        <v>0</v>
      </c>
      <c r="Q17" s="42">
        <v>680.8</v>
      </c>
      <c r="R17" s="42">
        <v>504.8</v>
      </c>
      <c r="S17" s="42">
        <v>140.1</v>
      </c>
      <c r="T17" s="43">
        <f t="shared" si="3"/>
        <v>24.70000000000016</v>
      </c>
      <c r="U17" s="21"/>
      <c r="W17" s="44"/>
    </row>
    <row r="18" spans="1:23" ht="14.25">
      <c r="A18" s="9">
        <v>10</v>
      </c>
      <c r="B18" s="9" t="s">
        <v>16</v>
      </c>
      <c r="C18" s="10">
        <v>8935.915040000005</v>
      </c>
      <c r="D18" s="27">
        <v>1082.27203</v>
      </c>
      <c r="E18" s="27">
        <v>16.252209999999998</v>
      </c>
      <c r="F18" s="27">
        <f t="shared" si="0"/>
        <v>6934.38732</v>
      </c>
      <c r="G18" s="27">
        <v>0</v>
      </c>
      <c r="H18" s="28">
        <v>6934.38732</v>
      </c>
      <c r="I18" s="27">
        <v>5383.1821199999995</v>
      </c>
      <c r="J18" s="27">
        <v>443.79321000000004</v>
      </c>
      <c r="K18" s="27">
        <f t="shared" si="1"/>
        <v>903.0034800000058</v>
      </c>
      <c r="L18" s="42">
        <v>23033.3</v>
      </c>
      <c r="M18" s="42">
        <v>1491.9</v>
      </c>
      <c r="N18" s="42">
        <v>13.9</v>
      </c>
      <c r="O18" s="43">
        <f t="shared" si="2"/>
        <v>19961.7</v>
      </c>
      <c r="P18" s="43">
        <v>0</v>
      </c>
      <c r="Q18" s="42">
        <v>19961.7</v>
      </c>
      <c r="R18" s="42">
        <v>16752.2</v>
      </c>
      <c r="S18" s="42">
        <v>1198.3</v>
      </c>
      <c r="T18" s="43">
        <f t="shared" si="3"/>
        <v>1565.7999999999956</v>
      </c>
      <c r="U18" s="20">
        <f aca="true" t="shared" si="5" ref="U18:U31">IF(SUM(P18:Q18)&gt;O18,SUM(P18:Q18),"")</f>
      </c>
      <c r="W18" s="44"/>
    </row>
    <row r="19" spans="1:23" ht="14.25">
      <c r="A19" s="9">
        <v>11</v>
      </c>
      <c r="B19" s="9" t="s">
        <v>17</v>
      </c>
      <c r="C19" s="10">
        <v>6946.419119999999</v>
      </c>
      <c r="D19" s="27">
        <v>790.63596</v>
      </c>
      <c r="E19" s="27">
        <v>36.1646</v>
      </c>
      <c r="F19" s="27">
        <f t="shared" si="0"/>
        <v>5820.648630000001</v>
      </c>
      <c r="G19" s="27">
        <v>0</v>
      </c>
      <c r="H19" s="28">
        <v>5820.648630000001</v>
      </c>
      <c r="I19" s="27">
        <v>4742.518950000001</v>
      </c>
      <c r="J19" s="27">
        <v>409.71781</v>
      </c>
      <c r="K19" s="27">
        <f t="shared" si="1"/>
        <v>298.9699299999984</v>
      </c>
      <c r="L19" s="42">
        <v>11117.1</v>
      </c>
      <c r="M19" s="42">
        <v>942.1</v>
      </c>
      <c r="N19" s="42">
        <v>42.4</v>
      </c>
      <c r="O19" s="43">
        <f t="shared" si="2"/>
        <v>8719.1</v>
      </c>
      <c r="P19" s="43">
        <v>0</v>
      </c>
      <c r="Q19" s="42">
        <v>8719.1</v>
      </c>
      <c r="R19" s="42">
        <v>6381.5</v>
      </c>
      <c r="S19" s="42">
        <v>399.5</v>
      </c>
      <c r="T19" s="43">
        <f t="shared" si="3"/>
        <v>1413.5</v>
      </c>
      <c r="U19" s="20">
        <f t="shared" si="5"/>
      </c>
      <c r="W19" s="44"/>
    </row>
    <row r="20" spans="1:23" ht="14.25">
      <c r="A20" s="9">
        <v>12</v>
      </c>
      <c r="B20" s="9" t="s">
        <v>18</v>
      </c>
      <c r="C20" s="10">
        <v>982.17105</v>
      </c>
      <c r="D20" s="27">
        <v>51.01681</v>
      </c>
      <c r="E20" s="27">
        <v>0.037399999999999996</v>
      </c>
      <c r="F20" s="27">
        <f t="shared" si="0"/>
        <v>783.49244</v>
      </c>
      <c r="G20" s="27">
        <v>0</v>
      </c>
      <c r="H20" s="28">
        <v>783.49244</v>
      </c>
      <c r="I20" s="27">
        <v>547.49272</v>
      </c>
      <c r="J20" s="27">
        <v>229.92739</v>
      </c>
      <c r="K20" s="27">
        <f t="shared" si="1"/>
        <v>147.62440000000004</v>
      </c>
      <c r="L20" s="42">
        <v>1575.2</v>
      </c>
      <c r="M20" s="42">
        <v>66.4</v>
      </c>
      <c r="N20" s="42">
        <v>0</v>
      </c>
      <c r="O20" s="43">
        <f t="shared" si="2"/>
        <v>1325</v>
      </c>
      <c r="P20" s="43">
        <v>0</v>
      </c>
      <c r="Q20" s="42">
        <v>1325</v>
      </c>
      <c r="R20" s="42">
        <v>963.1</v>
      </c>
      <c r="S20" s="42">
        <v>348.4</v>
      </c>
      <c r="T20" s="43">
        <f t="shared" si="3"/>
        <v>183.79999999999995</v>
      </c>
      <c r="U20" s="20">
        <f t="shared" si="5"/>
      </c>
      <c r="W20" s="44"/>
    </row>
    <row r="21" spans="1:23" ht="14.25">
      <c r="A21" s="9">
        <v>13</v>
      </c>
      <c r="B21" s="9" t="s">
        <v>19</v>
      </c>
      <c r="C21" s="10">
        <v>931.71295</v>
      </c>
      <c r="D21" s="27">
        <v>7.25224</v>
      </c>
      <c r="E21" s="27">
        <v>0.017</v>
      </c>
      <c r="F21" s="27">
        <f t="shared" si="0"/>
        <v>896.64201</v>
      </c>
      <c r="G21" s="27">
        <v>0</v>
      </c>
      <c r="H21" s="28">
        <v>896.64201</v>
      </c>
      <c r="I21" s="27">
        <v>633.07934</v>
      </c>
      <c r="J21" s="27">
        <v>151.42524</v>
      </c>
      <c r="K21" s="27">
        <f t="shared" si="1"/>
        <v>27.80169999999987</v>
      </c>
      <c r="L21" s="42">
        <v>940</v>
      </c>
      <c r="M21" s="42">
        <v>26.3</v>
      </c>
      <c r="N21" s="42">
        <v>2.2</v>
      </c>
      <c r="O21" s="43">
        <f t="shared" si="2"/>
        <v>879.2</v>
      </c>
      <c r="P21" s="43">
        <v>0</v>
      </c>
      <c r="Q21" s="42">
        <v>879.2</v>
      </c>
      <c r="R21" s="42">
        <v>523.4</v>
      </c>
      <c r="S21" s="42">
        <v>220</v>
      </c>
      <c r="T21" s="43">
        <f t="shared" si="3"/>
        <v>32.299999999999955</v>
      </c>
      <c r="U21" s="20">
        <f t="shared" si="5"/>
      </c>
      <c r="W21" s="44"/>
    </row>
    <row r="22" spans="1:23" ht="14.25">
      <c r="A22" s="9">
        <v>14</v>
      </c>
      <c r="B22" s="9" t="s">
        <v>20</v>
      </c>
      <c r="C22" s="10">
        <v>4009.59263</v>
      </c>
      <c r="D22" s="27">
        <v>213.31076000000002</v>
      </c>
      <c r="E22" s="27">
        <v>21.98307</v>
      </c>
      <c r="F22" s="27">
        <f t="shared" si="0"/>
        <v>3511.7364</v>
      </c>
      <c r="G22" s="27">
        <v>0</v>
      </c>
      <c r="H22" s="28">
        <v>3511.7364</v>
      </c>
      <c r="I22" s="27">
        <v>3215.19711</v>
      </c>
      <c r="J22" s="27">
        <v>204.83829999999998</v>
      </c>
      <c r="K22" s="27">
        <f t="shared" si="1"/>
        <v>262.56240000000025</v>
      </c>
      <c r="L22" s="42">
        <v>5532.4</v>
      </c>
      <c r="M22" s="42">
        <v>529.2</v>
      </c>
      <c r="N22" s="42">
        <v>119.2</v>
      </c>
      <c r="O22" s="43">
        <f t="shared" si="2"/>
        <v>4387</v>
      </c>
      <c r="P22" s="43">
        <v>0</v>
      </c>
      <c r="Q22" s="42">
        <v>4387</v>
      </c>
      <c r="R22" s="42">
        <v>4068.4</v>
      </c>
      <c r="S22" s="42">
        <v>201.6</v>
      </c>
      <c r="T22" s="43">
        <f t="shared" si="3"/>
        <v>497</v>
      </c>
      <c r="U22" s="20">
        <f t="shared" si="5"/>
      </c>
      <c r="W22" s="44"/>
    </row>
    <row r="23" spans="1:23" ht="14.25">
      <c r="A23" s="9">
        <v>15</v>
      </c>
      <c r="B23" s="9" t="s">
        <v>21</v>
      </c>
      <c r="C23" s="10">
        <v>4316.60657</v>
      </c>
      <c r="D23" s="27">
        <v>1729.06356</v>
      </c>
      <c r="E23" s="27">
        <v>2.3272</v>
      </c>
      <c r="F23" s="27">
        <f t="shared" si="0"/>
        <v>2284.9698900000003</v>
      </c>
      <c r="G23" s="27">
        <v>0</v>
      </c>
      <c r="H23" s="28">
        <v>2284.9698900000003</v>
      </c>
      <c r="I23" s="27">
        <v>1675.25532</v>
      </c>
      <c r="J23" s="27">
        <v>485.50358</v>
      </c>
      <c r="K23" s="27">
        <f t="shared" si="1"/>
        <v>300.2459199999994</v>
      </c>
      <c r="L23" s="42">
        <v>5469.1</v>
      </c>
      <c r="M23" s="42">
        <v>1798.1</v>
      </c>
      <c r="N23" s="42">
        <v>2.6</v>
      </c>
      <c r="O23" s="43">
        <f t="shared" si="2"/>
        <v>2987.9</v>
      </c>
      <c r="P23" s="43">
        <v>0</v>
      </c>
      <c r="Q23" s="42">
        <v>2987.9</v>
      </c>
      <c r="R23" s="42">
        <v>2348.9</v>
      </c>
      <c r="S23" s="42">
        <v>521.6</v>
      </c>
      <c r="T23" s="43">
        <f t="shared" si="3"/>
        <v>680.5000000000005</v>
      </c>
      <c r="U23" s="20">
        <f t="shared" si="5"/>
      </c>
      <c r="W23" s="44"/>
    </row>
    <row r="24" spans="1:23" ht="14.25">
      <c r="A24" s="9">
        <v>16</v>
      </c>
      <c r="B24" s="9" t="s">
        <v>22</v>
      </c>
      <c r="C24" s="10">
        <v>1242.07381</v>
      </c>
      <c r="D24" s="27">
        <v>131.72798</v>
      </c>
      <c r="E24" s="27">
        <v>0.17</v>
      </c>
      <c r="F24" s="27">
        <f t="shared" si="0"/>
        <v>1021.5283900000001</v>
      </c>
      <c r="G24" s="27">
        <v>0</v>
      </c>
      <c r="H24" s="28">
        <v>1021.5283900000001</v>
      </c>
      <c r="I24" s="27">
        <v>942.3300300000001</v>
      </c>
      <c r="J24" s="27">
        <v>41.41224</v>
      </c>
      <c r="K24" s="27">
        <f t="shared" si="1"/>
        <v>88.64744000000007</v>
      </c>
      <c r="L24" s="42">
        <v>1521.9</v>
      </c>
      <c r="M24" s="42">
        <v>117.3</v>
      </c>
      <c r="N24" s="42">
        <v>0.4</v>
      </c>
      <c r="O24" s="43">
        <f t="shared" si="2"/>
        <v>1356.4</v>
      </c>
      <c r="P24" s="43">
        <v>0</v>
      </c>
      <c r="Q24" s="42">
        <v>1356.4</v>
      </c>
      <c r="R24" s="42">
        <v>1202.7</v>
      </c>
      <c r="S24" s="42">
        <v>133.5</v>
      </c>
      <c r="T24" s="43">
        <f t="shared" si="3"/>
        <v>47.799999999999955</v>
      </c>
      <c r="U24" s="20">
        <f t="shared" si="5"/>
      </c>
      <c r="W24" s="44"/>
    </row>
    <row r="25" spans="1:23" ht="14.25">
      <c r="A25" s="9">
        <v>17</v>
      </c>
      <c r="B25" s="9" t="s">
        <v>23</v>
      </c>
      <c r="C25" s="10">
        <v>1002.45568</v>
      </c>
      <c r="D25" s="27">
        <v>100.98747</v>
      </c>
      <c r="E25" s="27">
        <v>0.73477</v>
      </c>
      <c r="F25" s="27">
        <f t="shared" si="0"/>
        <v>896.2374100000001</v>
      </c>
      <c r="G25" s="27">
        <v>0</v>
      </c>
      <c r="H25" s="28">
        <v>896.2374100000001</v>
      </c>
      <c r="I25" s="27">
        <v>589.20279</v>
      </c>
      <c r="J25" s="27">
        <v>31.51818</v>
      </c>
      <c r="K25" s="27">
        <f t="shared" si="1"/>
        <v>4.496029999999905</v>
      </c>
      <c r="L25" s="42">
        <v>2383</v>
      </c>
      <c r="M25" s="42">
        <v>121</v>
      </c>
      <c r="N25" s="42">
        <v>0.1</v>
      </c>
      <c r="O25" s="43">
        <f t="shared" si="2"/>
        <v>2143.5</v>
      </c>
      <c r="P25" s="43">
        <v>0</v>
      </c>
      <c r="Q25" s="42">
        <v>2143.5</v>
      </c>
      <c r="R25" s="42">
        <v>1580.2</v>
      </c>
      <c r="S25" s="42">
        <v>48.1</v>
      </c>
      <c r="T25" s="43">
        <f t="shared" si="3"/>
        <v>118.40000000000009</v>
      </c>
      <c r="U25" s="20">
        <f t="shared" si="5"/>
      </c>
      <c r="W25" s="44"/>
    </row>
    <row r="26" spans="1:23" ht="14.25">
      <c r="A26" s="9">
        <v>18</v>
      </c>
      <c r="B26" s="9" t="s">
        <v>24</v>
      </c>
      <c r="C26" s="10">
        <v>1123.18869</v>
      </c>
      <c r="D26" s="27">
        <v>278.41294</v>
      </c>
      <c r="E26" s="27">
        <v>0.7905800000000001</v>
      </c>
      <c r="F26" s="27">
        <f t="shared" si="0"/>
        <v>819.42063</v>
      </c>
      <c r="G26" s="27">
        <v>0</v>
      </c>
      <c r="H26" s="28">
        <v>819.42063</v>
      </c>
      <c r="I26" s="27">
        <v>643.22713</v>
      </c>
      <c r="J26" s="27">
        <v>158.46359</v>
      </c>
      <c r="K26" s="27">
        <f t="shared" si="1"/>
        <v>24.56454000000008</v>
      </c>
      <c r="L26" s="42">
        <v>2279.4</v>
      </c>
      <c r="M26" s="42">
        <v>475.4</v>
      </c>
      <c r="N26" s="42">
        <v>0.6</v>
      </c>
      <c r="O26" s="43">
        <f t="shared" si="2"/>
        <v>1748.9</v>
      </c>
      <c r="P26" s="43">
        <v>0</v>
      </c>
      <c r="Q26" s="42">
        <v>1748.9</v>
      </c>
      <c r="R26" s="42">
        <v>1421.3</v>
      </c>
      <c r="S26" s="42">
        <v>202.9</v>
      </c>
      <c r="T26" s="43">
        <f t="shared" si="3"/>
        <v>54.5</v>
      </c>
      <c r="U26" s="20">
        <f t="shared" si="5"/>
      </c>
      <c r="W26" s="44"/>
    </row>
    <row r="27" spans="1:23" ht="14.25">
      <c r="A27" s="9">
        <v>19</v>
      </c>
      <c r="B27" s="9" t="s">
        <v>25</v>
      </c>
      <c r="C27" s="10">
        <v>6779.995640000002</v>
      </c>
      <c r="D27" s="27">
        <v>875.48861</v>
      </c>
      <c r="E27" s="27">
        <v>80.75693</v>
      </c>
      <c r="F27" s="27">
        <f t="shared" si="0"/>
        <v>5175.63768</v>
      </c>
      <c r="G27" s="27">
        <v>0</v>
      </c>
      <c r="H27" s="28">
        <v>5175.63768</v>
      </c>
      <c r="I27" s="27">
        <v>4675.34082</v>
      </c>
      <c r="J27" s="27">
        <v>311.34017</v>
      </c>
      <c r="K27" s="27">
        <f t="shared" si="1"/>
        <v>648.1124200000022</v>
      </c>
      <c r="L27" s="42">
        <v>8974.9</v>
      </c>
      <c r="M27" s="42">
        <v>811.2</v>
      </c>
      <c r="N27" s="42">
        <v>149.2</v>
      </c>
      <c r="O27" s="43">
        <f t="shared" si="2"/>
        <v>7111.7</v>
      </c>
      <c r="P27" s="43">
        <v>0</v>
      </c>
      <c r="Q27" s="42">
        <v>7111.7</v>
      </c>
      <c r="R27" s="42">
        <v>6227.1</v>
      </c>
      <c r="S27" s="42">
        <v>510.1</v>
      </c>
      <c r="T27" s="43">
        <f t="shared" si="3"/>
        <v>902.8000000000002</v>
      </c>
      <c r="U27" s="20">
        <f t="shared" si="5"/>
      </c>
      <c r="W27" s="44"/>
    </row>
    <row r="28" spans="1:23" ht="14.25">
      <c r="A28" s="9">
        <v>20</v>
      </c>
      <c r="B28" s="9" t="s">
        <v>26</v>
      </c>
      <c r="C28" s="10">
        <v>6897.066060000003</v>
      </c>
      <c r="D28" s="27">
        <v>638.75837</v>
      </c>
      <c r="E28" s="27">
        <v>116.31942</v>
      </c>
      <c r="F28" s="27">
        <f t="shared" si="0"/>
        <v>5707.030489999999</v>
      </c>
      <c r="G28" s="27">
        <v>0</v>
      </c>
      <c r="H28" s="28">
        <v>5707.030489999999</v>
      </c>
      <c r="I28" s="27">
        <v>4407.616480000001</v>
      </c>
      <c r="J28" s="27">
        <v>688.27729</v>
      </c>
      <c r="K28" s="27">
        <f t="shared" si="1"/>
        <v>434.9577800000043</v>
      </c>
      <c r="L28" s="42">
        <v>13773.4</v>
      </c>
      <c r="M28" s="42">
        <v>1393.5</v>
      </c>
      <c r="N28" s="42">
        <v>78.7</v>
      </c>
      <c r="O28" s="43">
        <f t="shared" si="2"/>
        <v>7410.3</v>
      </c>
      <c r="P28" s="43">
        <v>0</v>
      </c>
      <c r="Q28" s="42">
        <v>7410.3</v>
      </c>
      <c r="R28" s="42">
        <v>5720.7</v>
      </c>
      <c r="S28" s="42">
        <v>803.1</v>
      </c>
      <c r="T28" s="43">
        <f t="shared" si="3"/>
        <v>4890.899999999999</v>
      </c>
      <c r="U28" s="20">
        <f t="shared" si="5"/>
      </c>
      <c r="W28" s="44"/>
    </row>
    <row r="29" spans="1:23" ht="14.25">
      <c r="A29" s="9">
        <v>21</v>
      </c>
      <c r="B29" s="9" t="s">
        <v>27</v>
      </c>
      <c r="C29" s="10">
        <v>2130.05841</v>
      </c>
      <c r="D29" s="27">
        <v>236.12553</v>
      </c>
      <c r="E29" s="27">
        <v>14.25272</v>
      </c>
      <c r="F29" s="27">
        <f t="shared" si="0"/>
        <v>1750.59777</v>
      </c>
      <c r="G29" s="27">
        <v>1.9</v>
      </c>
      <c r="H29" s="28">
        <v>1748.69777</v>
      </c>
      <c r="I29" s="27">
        <v>1306.9678700000002</v>
      </c>
      <c r="J29" s="27">
        <v>214.2034</v>
      </c>
      <c r="K29" s="27">
        <f t="shared" si="1"/>
        <v>129.08239000000003</v>
      </c>
      <c r="L29" s="42">
        <v>3031.3</v>
      </c>
      <c r="M29" s="42">
        <v>245.5</v>
      </c>
      <c r="N29" s="42">
        <v>1.3</v>
      </c>
      <c r="O29" s="43">
        <f t="shared" si="2"/>
        <v>2701.4</v>
      </c>
      <c r="P29" s="43">
        <v>0</v>
      </c>
      <c r="Q29" s="42">
        <v>2701.4</v>
      </c>
      <c r="R29" s="42">
        <v>2066.1</v>
      </c>
      <c r="S29" s="42">
        <v>259.7</v>
      </c>
      <c r="T29" s="43">
        <f t="shared" si="3"/>
        <v>83.09999999999991</v>
      </c>
      <c r="U29" s="20">
        <f t="shared" si="5"/>
      </c>
      <c r="W29" s="44"/>
    </row>
    <row r="30" spans="1:23" ht="14.25">
      <c r="A30" s="9">
        <v>23</v>
      </c>
      <c r="B30" s="9" t="s">
        <v>35</v>
      </c>
      <c r="C30" s="10">
        <v>1689.9788700000001</v>
      </c>
      <c r="D30" s="27">
        <v>360.65616</v>
      </c>
      <c r="E30" s="27">
        <v>8.97208</v>
      </c>
      <c r="F30" s="27">
        <f t="shared" si="0"/>
        <v>1247.7276299999999</v>
      </c>
      <c r="G30" s="27"/>
      <c r="H30" s="28">
        <v>1247.7276299999999</v>
      </c>
      <c r="I30" s="27">
        <v>958.8735600000001</v>
      </c>
      <c r="J30" s="27">
        <v>206.05208</v>
      </c>
      <c r="K30" s="27">
        <f t="shared" si="1"/>
        <v>72.62300000000027</v>
      </c>
      <c r="L30" s="42">
        <v>1913.9</v>
      </c>
      <c r="M30" s="42">
        <v>360.6</v>
      </c>
      <c r="N30" s="42">
        <v>11.9</v>
      </c>
      <c r="O30" s="43">
        <f t="shared" si="2"/>
        <v>1454.1</v>
      </c>
      <c r="P30" s="43">
        <v>0</v>
      </c>
      <c r="Q30" s="42">
        <v>1454.1</v>
      </c>
      <c r="R30" s="42">
        <v>1133.9</v>
      </c>
      <c r="S30" s="42">
        <v>169.3</v>
      </c>
      <c r="T30" s="43">
        <f t="shared" si="3"/>
        <v>87.30000000000018</v>
      </c>
      <c r="U30" s="20">
        <f t="shared" si="5"/>
      </c>
      <c r="W30" s="44"/>
    </row>
    <row r="31" spans="1:21" ht="30" customHeight="1">
      <c r="A31" s="11"/>
      <c r="B31" s="11" t="s">
        <v>28</v>
      </c>
      <c r="C31" s="10">
        <v>127068.04079000004</v>
      </c>
      <c r="D31" s="30">
        <v>34583.19267</v>
      </c>
      <c r="E31" s="12">
        <f>SUM(E9:E30)</f>
        <v>4088.8706600000005</v>
      </c>
      <c r="F31" s="12">
        <f>SUM(F9:F30)</f>
        <v>81498.19462</v>
      </c>
      <c r="G31" s="12">
        <f>SUM(G9:G30)</f>
        <v>6.9</v>
      </c>
      <c r="H31" s="12">
        <v>81491.29461999999</v>
      </c>
      <c r="I31" s="12">
        <f aca="true" t="shared" si="6" ref="I31:O31">SUM(I9:I30)</f>
        <v>57478.23157999999</v>
      </c>
      <c r="J31" s="12">
        <f t="shared" si="6"/>
        <v>14266.87323</v>
      </c>
      <c r="K31" s="12">
        <f t="shared" si="6"/>
        <v>6897.782420000042</v>
      </c>
      <c r="L31" s="45">
        <f>SUM(L9:L30)</f>
        <v>238515.19999999995</v>
      </c>
      <c r="M31" s="46">
        <f>SUM(M9:M30)</f>
        <v>60045</v>
      </c>
      <c r="N31" s="46">
        <f>SUM(N9:N30)</f>
        <v>12672.6</v>
      </c>
      <c r="O31" s="46">
        <f t="shared" si="6"/>
        <v>137646.5</v>
      </c>
      <c r="P31" s="46">
        <f>SUM(P9:P30)</f>
        <v>2</v>
      </c>
      <c r="Q31" s="46">
        <f>SUM(Q9:Q30)</f>
        <v>137644.5</v>
      </c>
      <c r="R31" s="46">
        <f>SUM(R9:R30)</f>
        <v>93153</v>
      </c>
      <c r="S31" s="46">
        <f>SUM(S9:S30)</f>
        <v>27509.099999999995</v>
      </c>
      <c r="T31" s="46">
        <f>SUM(T9:T30)</f>
        <v>28151.099999999977</v>
      </c>
      <c r="U31" s="20">
        <f t="shared" si="5"/>
      </c>
    </row>
    <row r="32" spans="3:20" ht="12.7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</row>
    <row r="33" spans="1:11" ht="12.75">
      <c r="A33" s="24"/>
      <c r="B33" s="18"/>
      <c r="C33" s="25"/>
      <c r="D33" s="25"/>
      <c r="E33" s="25"/>
      <c r="F33" s="25"/>
      <c r="G33" s="25"/>
      <c r="H33" s="25"/>
      <c r="I33" s="25"/>
      <c r="J33" s="25"/>
      <c r="K33" s="25"/>
    </row>
    <row r="34" spans="1:17" ht="12.75">
      <c r="A34" s="24"/>
      <c r="B34" s="18"/>
      <c r="C34" s="18"/>
      <c r="D34" s="18"/>
      <c r="E34" s="18"/>
      <c r="F34" s="18"/>
      <c r="G34" s="18"/>
      <c r="H34" s="26"/>
      <c r="I34" s="26"/>
      <c r="J34" s="18"/>
      <c r="K34" s="18"/>
      <c r="L34" s="29"/>
      <c r="Q34" s="20"/>
    </row>
    <row r="35" spans="2:17" ht="15.75" outlineLevel="1">
      <c r="B35" s="13"/>
      <c r="L35" s="29"/>
      <c r="M35" s="29"/>
      <c r="N35" s="29"/>
      <c r="O35" s="20"/>
      <c r="Q35" s="20"/>
    </row>
    <row r="36" spans="14:16" ht="12.75">
      <c r="N36" s="29"/>
      <c r="P36" s="29"/>
    </row>
  </sheetData>
  <sheetProtection/>
  <mergeCells count="4">
    <mergeCell ref="A5:A6"/>
    <mergeCell ref="B5:B6"/>
    <mergeCell ref="C5:C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in Kherson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Kosuk</dc:creator>
  <cp:keywords/>
  <dc:description/>
  <cp:lastModifiedBy>WebPortalOperator</cp:lastModifiedBy>
  <cp:lastPrinted>2020-12-15T06:48:08Z</cp:lastPrinted>
  <dcterms:created xsi:type="dcterms:W3CDTF">2009-05-12T08:27:08Z</dcterms:created>
  <dcterms:modified xsi:type="dcterms:W3CDTF">2020-12-16T06:32:29Z</dcterms:modified>
  <cp:category/>
  <cp:version/>
  <cp:contentType/>
  <cp:contentStatus/>
</cp:coreProperties>
</file>